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0303276e\Downloads\"/>
    </mc:Choice>
  </mc:AlternateContent>
  <bookViews>
    <workbookView xWindow="30" yWindow="135" windowWidth="27435" windowHeight="16320"/>
  </bookViews>
  <sheets>
    <sheet name="nuevo" sheetId="5" r:id="rId1"/>
  </sheets>
  <definedNames>
    <definedName name="A">#REF!</definedName>
    <definedName name="B">#REF!</definedName>
    <definedName name="m">#REF!</definedName>
    <definedName name="n">#REF!</definedName>
  </definedNames>
  <calcPr calcId="152511"/>
</workbook>
</file>

<file path=xl/calcChain.xml><?xml version="1.0" encoding="utf-8"?>
<calcChain xmlns="http://schemas.openxmlformats.org/spreadsheetml/2006/main">
  <c r="F8" i="5" l="1"/>
  <c r="C10" i="5"/>
  <c r="F10" i="5"/>
  <c r="C11" i="5"/>
  <c r="F11" i="5"/>
  <c r="C12" i="5"/>
  <c r="F12" i="5"/>
  <c r="C13" i="5"/>
  <c r="F13" i="5" s="1"/>
  <c r="C14" i="5"/>
  <c r="F14" i="5"/>
  <c r="C15" i="5"/>
  <c r="F15" i="5" s="1"/>
  <c r="C16" i="5"/>
  <c r="F16" i="5"/>
  <c r="C17" i="5"/>
  <c r="F17" i="5" s="1"/>
  <c r="C18" i="5"/>
  <c r="F18" i="5"/>
  <c r="C19" i="5"/>
  <c r="F19" i="5"/>
  <c r="C20" i="5"/>
  <c r="F20" i="5"/>
  <c r="C21" i="5"/>
  <c r="F21" i="5"/>
  <c r="C22" i="5"/>
  <c r="F22" i="5"/>
  <c r="C23" i="5"/>
  <c r="F23" i="5" s="1"/>
  <c r="C24" i="5"/>
  <c r="F24" i="5"/>
  <c r="C25" i="5"/>
  <c r="F25" i="5" s="1"/>
  <c r="C26" i="5"/>
  <c r="F26" i="5"/>
  <c r="C27" i="5"/>
  <c r="F27" i="5" s="1"/>
  <c r="C28" i="5"/>
  <c r="F28" i="5"/>
  <c r="C29" i="5"/>
  <c r="F29" i="5" s="1"/>
  <c r="C30" i="5"/>
  <c r="F30" i="5"/>
  <c r="C31" i="5"/>
  <c r="F31" i="5" s="1"/>
  <c r="C32" i="5"/>
  <c r="F32" i="5"/>
  <c r="C33" i="5"/>
  <c r="F33" i="5" s="1"/>
  <c r="C34" i="5"/>
  <c r="F34" i="5"/>
  <c r="C35" i="5"/>
  <c r="F35" i="5" s="1"/>
  <c r="C36" i="5"/>
  <c r="F36" i="5"/>
  <c r="C37" i="5"/>
  <c r="F37" i="5" s="1"/>
  <c r="C38" i="5"/>
  <c r="F38" i="5"/>
  <c r="C9" i="5"/>
  <c r="F9" i="5" s="1"/>
  <c r="G8" i="5"/>
  <c r="E9" i="5"/>
  <c r="G38" i="5"/>
  <c r="G34" i="5"/>
  <c r="G30" i="5"/>
  <c r="G26" i="5"/>
  <c r="G22" i="5"/>
  <c r="G21" i="5"/>
  <c r="G19" i="5"/>
  <c r="G18" i="5"/>
  <c r="G14" i="5"/>
  <c r="G11" i="5"/>
  <c r="G10" i="5"/>
  <c r="G29" i="5" l="1"/>
  <c r="G33" i="5"/>
  <c r="G25" i="5"/>
  <c r="G13" i="5"/>
  <c r="G35" i="5"/>
  <c r="G27" i="5"/>
  <c r="G15" i="5"/>
  <c r="G37" i="5"/>
  <c r="G17" i="5"/>
  <c r="I9" i="5"/>
  <c r="J9" i="5" s="1"/>
  <c r="E10" i="5" s="1"/>
  <c r="G9" i="5"/>
  <c r="G31" i="5"/>
  <c r="G23" i="5"/>
  <c r="H9" i="5"/>
  <c r="G12" i="5"/>
  <c r="G16" i="5"/>
  <c r="G20" i="5"/>
  <c r="G24" i="5"/>
  <c r="G28" i="5"/>
  <c r="G32" i="5"/>
  <c r="G36" i="5"/>
  <c r="H10" i="5" l="1"/>
  <c r="I10" i="5" s="1"/>
  <c r="J10" i="5"/>
  <c r="E11" i="5" s="1"/>
  <c r="H11" i="5" l="1"/>
  <c r="I11" i="5" s="1"/>
  <c r="J11" i="5" s="1"/>
  <c r="E12" i="5" s="1"/>
  <c r="H12" i="5" l="1"/>
  <c r="I12" i="5" s="1"/>
  <c r="J12" i="5"/>
  <c r="E13" i="5" s="1"/>
  <c r="H13" i="5" l="1"/>
  <c r="I13" i="5" s="1"/>
  <c r="J13" i="5" s="1"/>
  <c r="E14" i="5" s="1"/>
  <c r="H14" i="5" l="1"/>
  <c r="I14" i="5" s="1"/>
  <c r="J14" i="5"/>
  <c r="E15" i="5" s="1"/>
  <c r="H15" i="5" l="1"/>
  <c r="I15" i="5" s="1"/>
  <c r="J15" i="5"/>
  <c r="E16" i="5" s="1"/>
  <c r="H16" i="5" l="1"/>
  <c r="I16" i="5" s="1"/>
  <c r="J16" i="5" s="1"/>
  <c r="E17" i="5" s="1"/>
  <c r="H17" i="5" l="1"/>
  <c r="I17" i="5" s="1"/>
  <c r="J17" i="5"/>
  <c r="E18" i="5" s="1"/>
  <c r="H18" i="5" l="1"/>
  <c r="I18" i="5" s="1"/>
  <c r="J18" i="5" s="1"/>
  <c r="E19" i="5" s="1"/>
  <c r="H19" i="5" l="1"/>
  <c r="I19" i="5" s="1"/>
  <c r="J19" i="5"/>
  <c r="E20" i="5" s="1"/>
  <c r="H20" i="5" l="1"/>
  <c r="I20" i="5" s="1"/>
  <c r="J20" i="5" s="1"/>
  <c r="E21" i="5" s="1"/>
  <c r="H21" i="5" l="1"/>
  <c r="I21" i="5" s="1"/>
  <c r="J21" i="5"/>
  <c r="E22" i="5" s="1"/>
  <c r="H22" i="5" l="1"/>
  <c r="I22" i="5" s="1"/>
  <c r="J22" i="5" s="1"/>
  <c r="E23" i="5" s="1"/>
  <c r="H23" i="5" l="1"/>
  <c r="I23" i="5" s="1"/>
  <c r="J23" i="5"/>
  <c r="E24" i="5" s="1"/>
  <c r="H24" i="5" l="1"/>
  <c r="I24" i="5" s="1"/>
  <c r="J24" i="5"/>
  <c r="E25" i="5" s="1"/>
  <c r="H25" i="5" l="1"/>
  <c r="I25" i="5" s="1"/>
  <c r="J25" i="5" s="1"/>
  <c r="E26" i="5" s="1"/>
  <c r="H26" i="5" l="1"/>
  <c r="I26" i="5" s="1"/>
  <c r="J26" i="5"/>
  <c r="E27" i="5" s="1"/>
  <c r="H27" i="5" l="1"/>
  <c r="I27" i="5" s="1"/>
  <c r="J27" i="5" s="1"/>
  <c r="E28" i="5" s="1"/>
  <c r="H28" i="5" l="1"/>
  <c r="I28" i="5" s="1"/>
  <c r="J28" i="5"/>
  <c r="E29" i="5" s="1"/>
  <c r="H29" i="5" l="1"/>
  <c r="I29" i="5" s="1"/>
  <c r="J29" i="5" s="1"/>
  <c r="E30" i="5" s="1"/>
  <c r="H30" i="5" l="1"/>
  <c r="I30" i="5" s="1"/>
  <c r="J30" i="5"/>
  <c r="E31" i="5" s="1"/>
  <c r="H31" i="5" l="1"/>
  <c r="I31" i="5" s="1"/>
  <c r="J31" i="5"/>
  <c r="E32" i="5" s="1"/>
  <c r="H32" i="5" l="1"/>
  <c r="I32" i="5" s="1"/>
  <c r="J32" i="5" s="1"/>
  <c r="E33" i="5" s="1"/>
  <c r="H33" i="5" l="1"/>
  <c r="I33" i="5" s="1"/>
  <c r="J33" i="5"/>
  <c r="E34" i="5" s="1"/>
  <c r="H34" i="5" l="1"/>
  <c r="I34" i="5" s="1"/>
  <c r="J34" i="5" s="1"/>
  <c r="E35" i="5" s="1"/>
  <c r="H35" i="5" l="1"/>
  <c r="I35" i="5" s="1"/>
  <c r="J35" i="5"/>
  <c r="E36" i="5" s="1"/>
  <c r="H36" i="5" l="1"/>
  <c r="I36" i="5" s="1"/>
  <c r="J36" i="5" s="1"/>
  <c r="E37" i="5" s="1"/>
  <c r="H37" i="5" l="1"/>
  <c r="I37" i="5" s="1"/>
  <c r="J37" i="5"/>
  <c r="E38" i="5" s="1"/>
  <c r="H38" i="5" l="1"/>
  <c r="I38" i="5" s="1"/>
  <c r="J38" i="5" s="1"/>
</calcChain>
</file>

<file path=xl/sharedStrings.xml><?xml version="1.0" encoding="utf-8"?>
<sst xmlns="http://schemas.openxmlformats.org/spreadsheetml/2006/main" count="16" uniqueCount="15">
  <si>
    <t>CAPITAL CONSTITUIDO</t>
  </si>
  <si>
    <t>TIPO DE INTERES</t>
  </si>
  <si>
    <t>PRIMERA ANUALIDAD</t>
  </si>
  <si>
    <t>PIB 2016</t>
  </si>
  <si>
    <t>millones</t>
  </si>
  <si>
    <t>población &gt;65</t>
  </si>
  <si>
    <t>índice</t>
  </si>
  <si>
    <t>año</t>
  </si>
  <si>
    <t>fondo inicial</t>
  </si>
  <si>
    <t>deficit</t>
  </si>
  <si>
    <t>deficit/pib</t>
  </si>
  <si>
    <t>interes</t>
  </si>
  <si>
    <t>amortiz</t>
  </si>
  <si>
    <t>cap final</t>
  </si>
  <si>
    <t>deficit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</si>
</sst>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indexed="56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5" fontId="0" fillId="0" borderId="0" xfId="0" applyNumberFormat="1"/>
    <xf numFmtId="0" fontId="0" fillId="0" borderId="0" xfId="0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3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65" fontId="0" fillId="0" borderId="0" xfId="0" applyNumberFormat="1" applyBorder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1" xfId="0" applyNumberFormat="1" applyFill="1" applyBorder="1"/>
    <xf numFmtId="9" fontId="0" fillId="2" borderId="1" xfId="0" applyNumberFormat="1" applyFill="1" applyBorder="1"/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#,##0_ ;[Red]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56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7:J38" totalsRowShown="0" headerRowDxfId="10" dataDxfId="0">
  <autoFilter ref="B7:J38"/>
  <tableColumns count="9">
    <tableColumn id="1" name="población &gt;65" dataDxfId="9"/>
    <tableColumn id="2" name="índice" dataDxfId="8">
      <calculatedColumnFormula>+B8/B$8</calculatedColumnFormula>
    </tableColumn>
    <tableColumn id="3" name="año" dataDxfId="7"/>
    <tableColumn id="4" name="fondo inicial" dataDxfId="6">
      <calculatedColumnFormula>+J7</calculatedColumnFormula>
    </tableColumn>
    <tableColumn id="5" name="deficit" dataDxfId="5">
      <calculatedColumnFormula>+F$8*C8</calculatedColumnFormula>
    </tableColumn>
    <tableColumn id="6" name="deficit/pib" dataDxfId="4">
      <calculatedColumnFormula>+F8/B$5</calculatedColumnFormula>
    </tableColumn>
    <tableColumn id="7" name="interes" dataDxfId="3">
      <calculatedColumnFormula>+E8*B$3</calculatedColumnFormula>
    </tableColumn>
    <tableColumn id="8" name="amortiz" dataDxfId="2">
      <calculatedColumnFormula>+F8-H8</calculatedColumnFormula>
    </tableColumn>
    <tableColumn id="9" name="cap final" dataDxfId="1">
      <calculatedColumnFormula>+E8-I8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workbookViewId="0">
      <selection activeCell="F17" sqref="F17"/>
    </sheetView>
  </sheetViews>
  <sheetFormatPr baseColWidth="10" defaultColWidth="9.140625" defaultRowHeight="15" x14ac:dyDescent="0.25"/>
  <cols>
    <col min="1" max="1" width="21" bestFit="1" customWidth="1"/>
    <col min="2" max="2" width="16.85546875" bestFit="1" customWidth="1"/>
    <col min="3" max="3" width="8.42578125" customWidth="1"/>
    <col min="4" max="4" width="6.42578125" customWidth="1"/>
    <col min="5" max="5" width="14.140625" customWidth="1"/>
    <col min="6" max="6" width="10.85546875" customWidth="1"/>
    <col min="7" max="7" width="12.5703125" customWidth="1"/>
    <col min="8" max="8" width="9.42578125" customWidth="1"/>
    <col min="9" max="9" width="9.85546875" customWidth="1"/>
    <col min="10" max="10" width="10.85546875" bestFit="1" customWidth="1"/>
    <col min="11" max="11" width="11.42578125" style="1" customWidth="1"/>
    <col min="12" max="12" width="13.140625" bestFit="1" customWidth="1"/>
    <col min="13" max="13" width="6.28515625" bestFit="1" customWidth="1"/>
    <col min="14" max="256" width="11.42578125" customWidth="1"/>
  </cols>
  <sheetData>
    <row r="2" spans="1:10" x14ac:dyDescent="0.25">
      <c r="A2" s="20" t="s">
        <v>0</v>
      </c>
      <c r="B2" s="21">
        <v>595917</v>
      </c>
      <c r="C2" s="20" t="s">
        <v>4</v>
      </c>
      <c r="D2" s="20"/>
    </row>
    <row r="3" spans="1:10" x14ac:dyDescent="0.25">
      <c r="A3" s="20" t="s">
        <v>1</v>
      </c>
      <c r="B3" s="22">
        <v>0.02</v>
      </c>
      <c r="C3" s="20"/>
      <c r="D3" s="20"/>
      <c r="H3" s="2"/>
      <c r="I3" s="2"/>
    </row>
    <row r="4" spans="1:10" x14ac:dyDescent="0.25">
      <c r="A4" s="20" t="s">
        <v>2</v>
      </c>
      <c r="B4" s="21">
        <v>20117</v>
      </c>
      <c r="C4" s="20" t="s">
        <v>14</v>
      </c>
      <c r="D4" s="20"/>
    </row>
    <row r="5" spans="1:10" x14ac:dyDescent="0.25">
      <c r="A5" s="20" t="s">
        <v>3</v>
      </c>
      <c r="B5" s="21">
        <v>1113851</v>
      </c>
      <c r="C5" s="20" t="s">
        <v>4</v>
      </c>
      <c r="D5" s="20"/>
    </row>
    <row r="6" spans="1:10" x14ac:dyDescent="0.25">
      <c r="C6" s="3"/>
      <c r="D6" s="3"/>
      <c r="E6" s="3"/>
      <c r="F6" s="3"/>
      <c r="G6" s="3"/>
      <c r="H6" s="3"/>
      <c r="I6" s="3"/>
      <c r="J6" s="3"/>
    </row>
    <row r="7" spans="1:10" ht="30.75" customHeight="1" x14ac:dyDescent="0.25">
      <c r="B7" s="17" t="s">
        <v>5</v>
      </c>
      <c r="C7" s="17" t="s">
        <v>6</v>
      </c>
      <c r="D7" s="18" t="s">
        <v>7</v>
      </c>
      <c r="E7" s="19" t="s">
        <v>8</v>
      </c>
      <c r="F7" s="18" t="s">
        <v>9</v>
      </c>
      <c r="G7" s="18" t="s">
        <v>10</v>
      </c>
      <c r="H7" s="19" t="s">
        <v>11</v>
      </c>
      <c r="I7" s="19" t="s">
        <v>12</v>
      </c>
      <c r="J7" s="19" t="s">
        <v>13</v>
      </c>
    </row>
    <row r="8" spans="1:10" x14ac:dyDescent="0.25">
      <c r="B8" s="23">
        <v>8701379.7376510017</v>
      </c>
      <c r="C8" s="24">
        <v>1</v>
      </c>
      <c r="D8" s="15"/>
      <c r="E8" s="16"/>
      <c r="F8" s="23">
        <f>+B4</f>
        <v>20117</v>
      </c>
      <c r="G8" s="25">
        <f t="shared" ref="G8:G34" si="0">+F8/B$5</f>
        <v>1.8060763962145746E-2</v>
      </c>
      <c r="H8" s="16"/>
      <c r="I8" s="16"/>
      <c r="J8" s="16"/>
    </row>
    <row r="9" spans="1:10" x14ac:dyDescent="0.25">
      <c r="B9" s="23">
        <v>8825802.8613169994</v>
      </c>
      <c r="C9" s="24">
        <f>+B9/B$8</f>
        <v>1.0142992407431222</v>
      </c>
      <c r="D9" s="14">
        <v>2017</v>
      </c>
      <c r="E9" s="26">
        <f>+B2</f>
        <v>595917</v>
      </c>
      <c r="F9" s="23">
        <f>+F$8*C9</f>
        <v>20404.65782602939</v>
      </c>
      <c r="G9" s="25">
        <f t="shared" si="0"/>
        <v>1.8319019174045173E-2</v>
      </c>
      <c r="H9" s="23">
        <f t="shared" ref="H9:H34" si="1">+E9*B$3</f>
        <v>11918.34</v>
      </c>
      <c r="I9" s="23">
        <f t="shared" ref="I9:I34" si="2">+F9-H9</f>
        <v>8486.3178260293898</v>
      </c>
      <c r="J9" s="23">
        <f t="shared" ref="J9:J34" si="3">+E9-I9</f>
        <v>587430.68217397062</v>
      </c>
    </row>
    <row r="10" spans="1:10" x14ac:dyDescent="0.25">
      <c r="B10" s="23">
        <v>8976790.1817070022</v>
      </c>
      <c r="C10" s="24">
        <f t="shared" ref="C10:C38" si="4">+B10/B$8</f>
        <v>1.0316513532749634</v>
      </c>
      <c r="D10" s="14">
        <v>2018</v>
      </c>
      <c r="E10" s="26">
        <f>+J9</f>
        <v>587430.68217397062</v>
      </c>
      <c r="F10" s="23">
        <f t="shared" ref="F10:F38" si="5">+F$8*C10</f>
        <v>20753.73027383244</v>
      </c>
      <c r="G10" s="25">
        <f t="shared" si="0"/>
        <v>1.8632411582727347E-2</v>
      </c>
      <c r="H10" s="23">
        <f t="shared" si="1"/>
        <v>11748.613643479413</v>
      </c>
      <c r="I10" s="23">
        <f t="shared" si="2"/>
        <v>9005.1166303530263</v>
      </c>
      <c r="J10" s="23">
        <f t="shared" si="3"/>
        <v>578425.56554361759</v>
      </c>
    </row>
    <row r="11" spans="1:10" x14ac:dyDescent="0.25">
      <c r="B11" s="23">
        <v>9123937.575325001</v>
      </c>
      <c r="C11" s="24">
        <f t="shared" si="4"/>
        <v>1.0485621648996175</v>
      </c>
      <c r="D11" s="14">
        <v>2019</v>
      </c>
      <c r="E11" s="26">
        <f>+J10</f>
        <v>578425.56554361759</v>
      </c>
      <c r="F11" s="23">
        <f t="shared" si="5"/>
        <v>21093.925071285605</v>
      </c>
      <c r="G11" s="25">
        <f t="shared" si="0"/>
        <v>1.8937833759888535E-2</v>
      </c>
      <c r="H11" s="23">
        <f t="shared" si="1"/>
        <v>11568.511310872353</v>
      </c>
      <c r="I11" s="23">
        <f t="shared" si="2"/>
        <v>9525.413760413252</v>
      </c>
      <c r="J11" s="23">
        <f t="shared" si="3"/>
        <v>568900.15178320429</v>
      </c>
    </row>
    <row r="12" spans="1:10" x14ac:dyDescent="0.25">
      <c r="B12" s="23">
        <v>9265369.6089470014</v>
      </c>
      <c r="C12" s="24">
        <f t="shared" si="4"/>
        <v>1.0648161427613148</v>
      </c>
      <c r="D12" s="14">
        <v>2020</v>
      </c>
      <c r="E12" s="26">
        <f>+J11</f>
        <v>568900.15178320429</v>
      </c>
      <c r="F12" s="23">
        <f t="shared" si="5"/>
        <v>21420.906343929368</v>
      </c>
      <c r="G12" s="25">
        <f t="shared" si="0"/>
        <v>1.9231393017494592E-2</v>
      </c>
      <c r="H12" s="23">
        <f t="shared" si="1"/>
        <v>11378.003035664085</v>
      </c>
      <c r="I12" s="23">
        <f t="shared" si="2"/>
        <v>10042.903308265282</v>
      </c>
      <c r="J12" s="23">
        <f t="shared" si="3"/>
        <v>558857.24847493903</v>
      </c>
    </row>
    <row r="13" spans="1:10" x14ac:dyDescent="0.25">
      <c r="B13" s="23">
        <v>9425275.7207520008</v>
      </c>
      <c r="C13" s="24">
        <f t="shared" si="4"/>
        <v>1.0831932411786018</v>
      </c>
      <c r="D13" s="14">
        <v>2021</v>
      </c>
      <c r="E13" s="26">
        <f>+J12</f>
        <v>558857.24847493903</v>
      </c>
      <c r="F13" s="23">
        <f t="shared" si="5"/>
        <v>21790.598432789931</v>
      </c>
      <c r="G13" s="25">
        <f t="shared" si="0"/>
        <v>1.9563297454318333E-2</v>
      </c>
      <c r="H13" s="23">
        <f t="shared" si="1"/>
        <v>11177.14496949878</v>
      </c>
      <c r="I13" s="23">
        <f t="shared" si="2"/>
        <v>10613.453463291151</v>
      </c>
      <c r="J13" s="23">
        <f t="shared" si="3"/>
        <v>548243.79501164786</v>
      </c>
    </row>
    <row r="14" spans="1:10" x14ac:dyDescent="0.25">
      <c r="B14" s="23">
        <v>9596252.5966729969</v>
      </c>
      <c r="C14" s="24">
        <f t="shared" si="4"/>
        <v>1.1028426394437041</v>
      </c>
      <c r="D14" s="15">
        <v>2022</v>
      </c>
      <c r="E14" s="26">
        <f>+J13</f>
        <v>548243.79501164786</v>
      </c>
      <c r="F14" s="23">
        <f t="shared" si="5"/>
        <v>22185.885377688996</v>
      </c>
      <c r="G14" s="25">
        <f t="shared" si="0"/>
        <v>1.9918180598382546E-2</v>
      </c>
      <c r="H14" s="23">
        <f t="shared" si="1"/>
        <v>10964.875900232957</v>
      </c>
      <c r="I14" s="23">
        <f t="shared" si="2"/>
        <v>11221.009477456038</v>
      </c>
      <c r="J14" s="23">
        <f t="shared" si="3"/>
        <v>537022.78553419188</v>
      </c>
    </row>
    <row r="15" spans="1:10" x14ac:dyDescent="0.25">
      <c r="B15" s="23">
        <v>9800392.5230500009</v>
      </c>
      <c r="C15" s="24">
        <f t="shared" si="4"/>
        <v>1.1263032781621465</v>
      </c>
      <c r="D15" s="15">
        <v>2023</v>
      </c>
      <c r="E15" s="26">
        <f t="shared" ref="E15:E34" si="6">+J14</f>
        <v>537022.78553419188</v>
      </c>
      <c r="F15" s="23">
        <f t="shared" si="5"/>
        <v>22657.843046787901</v>
      </c>
      <c r="G15" s="25">
        <f t="shared" si="0"/>
        <v>2.0341897656677509E-2</v>
      </c>
      <c r="H15" s="23">
        <f t="shared" si="1"/>
        <v>10740.455710683838</v>
      </c>
      <c r="I15" s="23">
        <f t="shared" si="2"/>
        <v>11917.387336104062</v>
      </c>
      <c r="J15" s="23">
        <f t="shared" si="3"/>
        <v>525105.39819808782</v>
      </c>
    </row>
    <row r="16" spans="1:10" x14ac:dyDescent="0.25">
      <c r="B16" s="23">
        <v>10013831.8518</v>
      </c>
      <c r="C16" s="24">
        <f t="shared" si="4"/>
        <v>1.1508326442150316</v>
      </c>
      <c r="D16" s="14">
        <v>2024</v>
      </c>
      <c r="E16" s="26">
        <f t="shared" si="6"/>
        <v>525105.39819808782</v>
      </c>
      <c r="F16" s="23">
        <f t="shared" si="5"/>
        <v>23151.30030367379</v>
      </c>
      <c r="G16" s="25">
        <f t="shared" si="0"/>
        <v>2.0784916747099737E-2</v>
      </c>
      <c r="H16" s="23">
        <f t="shared" si="1"/>
        <v>10502.107963961756</v>
      </c>
      <c r="I16" s="23">
        <f t="shared" si="2"/>
        <v>12649.192339712034</v>
      </c>
      <c r="J16" s="23">
        <f t="shared" si="3"/>
        <v>512456.20585837576</v>
      </c>
    </row>
    <row r="17" spans="2:10" x14ac:dyDescent="0.25">
      <c r="B17" s="23">
        <v>10235781.964200003</v>
      </c>
      <c r="C17" s="24">
        <f t="shared" si="4"/>
        <v>1.1763401061454219</v>
      </c>
      <c r="D17" s="14">
        <v>2025</v>
      </c>
      <c r="E17" s="26">
        <f t="shared" si="6"/>
        <v>512456.20585837576</v>
      </c>
      <c r="F17" s="23">
        <f t="shared" si="5"/>
        <v>23664.433915327452</v>
      </c>
      <c r="G17" s="25">
        <f t="shared" si="0"/>
        <v>2.1245600996297936E-2</v>
      </c>
      <c r="H17" s="23">
        <f t="shared" si="1"/>
        <v>10249.124117167516</v>
      </c>
      <c r="I17" s="23">
        <f t="shared" si="2"/>
        <v>13415.309798159937</v>
      </c>
      <c r="J17" s="23">
        <f t="shared" si="3"/>
        <v>499040.89606021583</v>
      </c>
    </row>
    <row r="18" spans="2:10" x14ac:dyDescent="0.25">
      <c r="B18" s="23">
        <v>10469415.882927001</v>
      </c>
      <c r="C18" s="24">
        <f t="shared" si="4"/>
        <v>1.2031903213723314</v>
      </c>
      <c r="D18" s="14">
        <v>2026</v>
      </c>
      <c r="E18" s="26">
        <f t="shared" si="6"/>
        <v>499040.89606021583</v>
      </c>
      <c r="F18" s="23">
        <f t="shared" si="5"/>
        <v>24204.579695047192</v>
      </c>
      <c r="G18" s="25">
        <f t="shared" si="0"/>
        <v>2.173053639584396E-2</v>
      </c>
      <c r="H18" s="23">
        <f t="shared" si="1"/>
        <v>9980.817921204316</v>
      </c>
      <c r="I18" s="23">
        <f t="shared" si="2"/>
        <v>14223.761773842876</v>
      </c>
      <c r="J18" s="23">
        <f t="shared" si="3"/>
        <v>484817.13428637298</v>
      </c>
    </row>
    <row r="19" spans="2:10" x14ac:dyDescent="0.25">
      <c r="B19" s="23">
        <v>10695903.049003001</v>
      </c>
      <c r="C19" s="24">
        <f t="shared" si="4"/>
        <v>1.2292192010333336</v>
      </c>
      <c r="D19" s="14">
        <v>2027</v>
      </c>
      <c r="E19" s="26">
        <f t="shared" si="6"/>
        <v>484817.13428637298</v>
      </c>
      <c r="F19" s="23">
        <f t="shared" si="5"/>
        <v>24728.202667187572</v>
      </c>
      <c r="G19" s="25">
        <f t="shared" si="0"/>
        <v>2.2200637847600416E-2</v>
      </c>
      <c r="H19" s="23">
        <f t="shared" si="1"/>
        <v>9696.342685727459</v>
      </c>
      <c r="I19" s="23">
        <f t="shared" si="2"/>
        <v>15031.859981460113</v>
      </c>
      <c r="J19" s="23">
        <f t="shared" si="3"/>
        <v>469785.27430491289</v>
      </c>
    </row>
    <row r="20" spans="2:10" x14ac:dyDescent="0.25">
      <c r="B20" s="23">
        <v>10931525.260729</v>
      </c>
      <c r="C20" s="24">
        <f t="shared" si="4"/>
        <v>1.2562979194469728</v>
      </c>
      <c r="D20" s="14">
        <v>2028</v>
      </c>
      <c r="E20" s="26">
        <f t="shared" si="6"/>
        <v>469785.27430491289</v>
      </c>
      <c r="F20" s="23">
        <f t="shared" si="5"/>
        <v>25272.945245514751</v>
      </c>
      <c r="G20" s="25">
        <f t="shared" si="0"/>
        <v>2.2689700189266564E-2</v>
      </c>
      <c r="H20" s="23">
        <f t="shared" si="1"/>
        <v>9395.7054860982589</v>
      </c>
      <c r="I20" s="23">
        <f t="shared" si="2"/>
        <v>15877.239759416492</v>
      </c>
      <c r="J20" s="23">
        <f t="shared" si="3"/>
        <v>453908.0345454964</v>
      </c>
    </row>
    <row r="21" spans="2:10" x14ac:dyDescent="0.25">
      <c r="B21" s="23">
        <v>11182879.192008</v>
      </c>
      <c r="C21" s="24">
        <f t="shared" si="4"/>
        <v>1.2851845947625424</v>
      </c>
      <c r="D21" s="14">
        <v>2029</v>
      </c>
      <c r="E21" s="26">
        <f t="shared" si="6"/>
        <v>453908.0345454964</v>
      </c>
      <c r="F21" s="23">
        <f t="shared" si="5"/>
        <v>25854.058492838067</v>
      </c>
      <c r="G21" s="25">
        <f t="shared" si="0"/>
        <v>2.3211415613792211E-2</v>
      </c>
      <c r="H21" s="23">
        <f t="shared" si="1"/>
        <v>9078.1606909099282</v>
      </c>
      <c r="I21" s="23">
        <f t="shared" si="2"/>
        <v>16775.897801928139</v>
      </c>
      <c r="J21" s="23">
        <f t="shared" si="3"/>
        <v>437132.13674356823</v>
      </c>
    </row>
    <row r="22" spans="2:10" x14ac:dyDescent="0.25">
      <c r="B22" s="23">
        <v>11461092.284685005</v>
      </c>
      <c r="C22" s="24">
        <f t="shared" si="4"/>
        <v>1.3171580404763494</v>
      </c>
      <c r="D22" s="14">
        <v>2030</v>
      </c>
      <c r="E22" s="26">
        <f t="shared" si="6"/>
        <v>437132.13674356823</v>
      </c>
      <c r="F22" s="23">
        <f t="shared" si="5"/>
        <v>26497.26830026272</v>
      </c>
      <c r="G22" s="25">
        <f t="shared" si="0"/>
        <v>2.3788880469885757E-2</v>
      </c>
      <c r="H22" s="23">
        <f t="shared" si="1"/>
        <v>8742.6427348713642</v>
      </c>
      <c r="I22" s="23">
        <f t="shared" si="2"/>
        <v>17754.625565391354</v>
      </c>
      <c r="J22" s="23">
        <f t="shared" si="3"/>
        <v>419377.51117817685</v>
      </c>
    </row>
    <row r="23" spans="2:10" x14ac:dyDescent="0.25">
      <c r="B23" s="23">
        <v>11725208.849652005</v>
      </c>
      <c r="C23" s="24">
        <f t="shared" si="4"/>
        <v>1.3475114525707745</v>
      </c>
      <c r="D23" s="14">
        <v>2031</v>
      </c>
      <c r="E23" s="26">
        <f t="shared" si="6"/>
        <v>419377.51117817685</v>
      </c>
      <c r="F23" s="23">
        <f t="shared" si="5"/>
        <v>27107.88789136627</v>
      </c>
      <c r="G23" s="25">
        <f t="shared" si="0"/>
        <v>2.4337086281168908E-2</v>
      </c>
      <c r="H23" s="23">
        <f t="shared" si="1"/>
        <v>8387.5502235635377</v>
      </c>
      <c r="I23" s="23">
        <f t="shared" si="2"/>
        <v>18720.337667802734</v>
      </c>
      <c r="J23" s="23">
        <f t="shared" si="3"/>
        <v>400657.17351037409</v>
      </c>
    </row>
    <row r="24" spans="2:10" x14ac:dyDescent="0.25">
      <c r="B24" s="23">
        <v>11988181.168725001</v>
      </c>
      <c r="C24" s="24">
        <f t="shared" si="4"/>
        <v>1.377733363003566</v>
      </c>
      <c r="D24" s="14">
        <v>2032</v>
      </c>
      <c r="E24" s="26">
        <f t="shared" si="6"/>
        <v>400657.17351037409</v>
      </c>
      <c r="F24" s="23">
        <f t="shared" si="5"/>
        <v>27715.862063542736</v>
      </c>
      <c r="G24" s="25">
        <f t="shared" si="0"/>
        <v>2.4882917071980665E-2</v>
      </c>
      <c r="H24" s="23">
        <f t="shared" si="1"/>
        <v>8013.1434702074821</v>
      </c>
      <c r="I24" s="23">
        <f t="shared" si="2"/>
        <v>19702.718593335252</v>
      </c>
      <c r="J24" s="23">
        <f t="shared" si="3"/>
        <v>380954.45491703885</v>
      </c>
    </row>
    <row r="25" spans="2:10" x14ac:dyDescent="0.25">
      <c r="B25" s="23">
        <v>12259384.110155003</v>
      </c>
      <c r="C25" s="24">
        <f t="shared" si="4"/>
        <v>1.4089011719725852</v>
      </c>
      <c r="D25" s="14">
        <v>2033</v>
      </c>
      <c r="E25" s="26">
        <f t="shared" si="6"/>
        <v>380954.45491703885</v>
      </c>
      <c r="F25" s="23">
        <f t="shared" si="5"/>
        <v>28342.864876572497</v>
      </c>
      <c r="G25" s="25">
        <f t="shared" si="0"/>
        <v>2.5445831512987373E-2</v>
      </c>
      <c r="H25" s="23">
        <f t="shared" si="1"/>
        <v>7619.0890983407771</v>
      </c>
      <c r="I25" s="23">
        <f t="shared" si="2"/>
        <v>20723.77577823172</v>
      </c>
      <c r="J25" s="23">
        <f t="shared" si="3"/>
        <v>360230.67913880711</v>
      </c>
    </row>
    <row r="26" spans="2:10" x14ac:dyDescent="0.25">
      <c r="B26" s="23">
        <v>12518349.165501999</v>
      </c>
      <c r="C26" s="24">
        <f t="shared" si="4"/>
        <v>1.4386625504154142</v>
      </c>
      <c r="D26" s="14">
        <v>2034</v>
      </c>
      <c r="E26" s="26">
        <f t="shared" si="6"/>
        <v>360230.67913880711</v>
      </c>
      <c r="F26" s="23">
        <f t="shared" si="5"/>
        <v>28941.574526706889</v>
      </c>
      <c r="G26" s="25">
        <f t="shared" si="0"/>
        <v>2.5983344744231401E-2</v>
      </c>
      <c r="H26" s="23">
        <f t="shared" si="1"/>
        <v>7204.6135827761427</v>
      </c>
      <c r="I26" s="23">
        <f t="shared" si="2"/>
        <v>21736.960943930746</v>
      </c>
      <c r="J26" s="23">
        <f t="shared" si="3"/>
        <v>338493.71819487639</v>
      </c>
    </row>
    <row r="27" spans="2:10" x14ac:dyDescent="0.25">
      <c r="B27" s="23">
        <v>12775828.841683</v>
      </c>
      <c r="C27" s="24">
        <f t="shared" si="4"/>
        <v>1.4682532226931546</v>
      </c>
      <c r="D27" s="14">
        <v>2035</v>
      </c>
      <c r="E27" s="26">
        <f t="shared" si="6"/>
        <v>338493.71819487639</v>
      </c>
      <c r="F27" s="23">
        <f t="shared" si="5"/>
        <v>29536.85008091819</v>
      </c>
      <c r="G27" s="25">
        <f t="shared" si="0"/>
        <v>2.6517774891720875E-2</v>
      </c>
      <c r="H27" s="23">
        <f t="shared" si="1"/>
        <v>6769.8743638975284</v>
      </c>
      <c r="I27" s="23">
        <f t="shared" si="2"/>
        <v>22766.975717020661</v>
      </c>
      <c r="J27" s="23">
        <f t="shared" si="3"/>
        <v>315726.7424778557</v>
      </c>
    </row>
    <row r="28" spans="2:10" x14ac:dyDescent="0.25">
      <c r="B28" s="23">
        <v>13031904.361119997</v>
      </c>
      <c r="C28" s="24">
        <f t="shared" si="4"/>
        <v>1.4976825232360276</v>
      </c>
      <c r="D28" s="14">
        <v>2036</v>
      </c>
      <c r="E28" s="26">
        <f t="shared" si="6"/>
        <v>315726.7424778557</v>
      </c>
      <c r="F28" s="23">
        <f t="shared" si="5"/>
        <v>30128.879319939166</v>
      </c>
      <c r="G28" s="25">
        <f t="shared" si="0"/>
        <v>2.7049290542396753E-2</v>
      </c>
      <c r="H28" s="23">
        <f t="shared" si="1"/>
        <v>6314.5348495571143</v>
      </c>
      <c r="I28" s="23">
        <f t="shared" si="2"/>
        <v>23814.34447038205</v>
      </c>
      <c r="J28" s="23">
        <f t="shared" si="3"/>
        <v>291912.39800747368</v>
      </c>
    </row>
    <row r="29" spans="2:10" x14ac:dyDescent="0.25">
      <c r="B29" s="23">
        <v>13290324.112177001</v>
      </c>
      <c r="C29" s="24">
        <f t="shared" si="4"/>
        <v>1.5273812329634997</v>
      </c>
      <c r="D29" s="14">
        <v>2037</v>
      </c>
      <c r="E29" s="26">
        <f t="shared" si="6"/>
        <v>291912.39800747368</v>
      </c>
      <c r="F29" s="23">
        <f t="shared" si="5"/>
        <v>30726.328263526724</v>
      </c>
      <c r="G29" s="25">
        <f t="shared" si="0"/>
        <v>2.7585671928764911E-2</v>
      </c>
      <c r="H29" s="23">
        <f t="shared" si="1"/>
        <v>5838.2479601494733</v>
      </c>
      <c r="I29" s="23">
        <f t="shared" si="2"/>
        <v>24888.08030337725</v>
      </c>
      <c r="J29" s="23">
        <f t="shared" si="3"/>
        <v>267024.31770409644</v>
      </c>
    </row>
    <row r="30" spans="2:10" x14ac:dyDescent="0.25">
      <c r="B30" s="23">
        <v>13551774.718307</v>
      </c>
      <c r="C30" s="24">
        <f t="shared" si="4"/>
        <v>1.5574282615972115</v>
      </c>
      <c r="D30" s="14">
        <v>2038</v>
      </c>
      <c r="E30" s="26">
        <f t="shared" si="6"/>
        <v>267024.31770409644</v>
      </c>
      <c r="F30" s="23">
        <f t="shared" si="5"/>
        <v>31330.784338551104</v>
      </c>
      <c r="G30" s="25">
        <f t="shared" si="0"/>
        <v>2.8128344220682215E-2</v>
      </c>
      <c r="H30" s="23">
        <f t="shared" si="1"/>
        <v>5340.4863540819288</v>
      </c>
      <c r="I30" s="23">
        <f t="shared" si="2"/>
        <v>25990.297984469176</v>
      </c>
      <c r="J30" s="23">
        <f t="shared" si="3"/>
        <v>241034.01971962725</v>
      </c>
    </row>
    <row r="31" spans="2:10" x14ac:dyDescent="0.25">
      <c r="B31" s="23">
        <v>13808887.996407</v>
      </c>
      <c r="C31" s="24">
        <f t="shared" si="4"/>
        <v>1.5869768258309349</v>
      </c>
      <c r="D31" s="14">
        <v>2039</v>
      </c>
      <c r="E31" s="26">
        <f t="shared" si="6"/>
        <v>241034.01971962725</v>
      </c>
      <c r="F31" s="23">
        <f t="shared" si="5"/>
        <v>31925.212805240917</v>
      </c>
      <c r="G31" s="25">
        <f t="shared" si="0"/>
        <v>2.8662013864727793E-2</v>
      </c>
      <c r="H31" s="23">
        <f t="shared" si="1"/>
        <v>4820.6803943925452</v>
      </c>
      <c r="I31" s="23">
        <f t="shared" si="2"/>
        <v>27104.532410848373</v>
      </c>
      <c r="J31" s="23">
        <f t="shared" si="3"/>
        <v>213929.48730877889</v>
      </c>
    </row>
    <row r="32" spans="2:10" x14ac:dyDescent="0.25">
      <c r="B32" s="23">
        <v>14074581.635307999</v>
      </c>
      <c r="C32" s="24">
        <f t="shared" si="4"/>
        <v>1.6175114820477345</v>
      </c>
      <c r="D32" s="14">
        <v>2040</v>
      </c>
      <c r="E32" s="26">
        <f t="shared" si="6"/>
        <v>213929.48730877889</v>
      </c>
      <c r="F32" s="23">
        <f t="shared" si="5"/>
        <v>32539.478484354277</v>
      </c>
      <c r="G32" s="25">
        <f t="shared" si="0"/>
        <v>2.9213493083324677E-2</v>
      </c>
      <c r="H32" s="23">
        <f t="shared" si="1"/>
        <v>4278.5897461755776</v>
      </c>
      <c r="I32" s="23">
        <f t="shared" si="2"/>
        <v>28260.888738178699</v>
      </c>
      <c r="J32" s="23">
        <f t="shared" si="3"/>
        <v>185668.59857060018</v>
      </c>
    </row>
    <row r="33" spans="2:11" x14ac:dyDescent="0.25">
      <c r="B33" s="23">
        <v>14335365.637375999</v>
      </c>
      <c r="C33" s="24">
        <f t="shared" si="4"/>
        <v>1.647481901674358</v>
      </c>
      <c r="D33" s="14">
        <v>2041</v>
      </c>
      <c r="E33" s="26">
        <f t="shared" si="6"/>
        <v>185668.59857060018</v>
      </c>
      <c r="F33" s="23">
        <f t="shared" si="5"/>
        <v>33142.393415983061</v>
      </c>
      <c r="G33" s="25">
        <f t="shared" si="0"/>
        <v>2.9754781758047584E-2</v>
      </c>
      <c r="H33" s="23">
        <f t="shared" si="1"/>
        <v>3713.3719714120039</v>
      </c>
      <c r="I33" s="23">
        <f t="shared" si="2"/>
        <v>29429.021444571055</v>
      </c>
      <c r="J33" s="23">
        <f t="shared" si="3"/>
        <v>156239.57712602912</v>
      </c>
    </row>
    <row r="34" spans="2:11" x14ac:dyDescent="0.25">
      <c r="B34" s="23">
        <v>14592537.907472003</v>
      </c>
      <c r="C34" s="24">
        <f t="shared" si="4"/>
        <v>1.6770372455220948</v>
      </c>
      <c r="D34" s="14">
        <v>2042</v>
      </c>
      <c r="E34" s="26">
        <f t="shared" si="6"/>
        <v>156239.57712602912</v>
      </c>
      <c r="F34" s="23">
        <f t="shared" si="5"/>
        <v>33736.958268167982</v>
      </c>
      <c r="G34" s="25">
        <f t="shared" si="0"/>
        <v>3.0288573847101617E-2</v>
      </c>
      <c r="H34" s="23">
        <f t="shared" si="1"/>
        <v>3124.7915425205824</v>
      </c>
      <c r="I34" s="23">
        <f t="shared" si="2"/>
        <v>30612.166725647399</v>
      </c>
      <c r="J34" s="23">
        <f t="shared" si="3"/>
        <v>125627.41040038172</v>
      </c>
    </row>
    <row r="35" spans="2:11" x14ac:dyDescent="0.25">
      <c r="B35" s="23">
        <v>14827247.656517003</v>
      </c>
      <c r="C35" s="24">
        <f t="shared" si="4"/>
        <v>1.7040110997982627</v>
      </c>
      <c r="D35" s="14">
        <v>2043</v>
      </c>
      <c r="E35" s="26">
        <f>+J34</f>
        <v>125627.41040038172</v>
      </c>
      <c r="F35" s="23">
        <f t="shared" si="5"/>
        <v>34279.59129464165</v>
      </c>
      <c r="G35" s="25">
        <f>+F35/B$5</f>
        <v>3.07757422623328E-2</v>
      </c>
      <c r="H35" s="23">
        <f>+E35*B$3</f>
        <v>2512.5482080076345</v>
      </c>
      <c r="I35" s="23">
        <f>+F35-H35</f>
        <v>31767.043086634018</v>
      </c>
      <c r="J35" s="23">
        <f>+E35-I35</f>
        <v>93860.367313747702</v>
      </c>
    </row>
    <row r="36" spans="2:11" x14ac:dyDescent="0.25">
      <c r="B36" s="23">
        <v>15042338.885464998</v>
      </c>
      <c r="C36" s="24">
        <f t="shared" si="4"/>
        <v>1.7287303093297457</v>
      </c>
      <c r="D36" s="14">
        <v>2044</v>
      </c>
      <c r="E36" s="26">
        <f>+J35</f>
        <v>93860.367313747702</v>
      </c>
      <c r="F36" s="23">
        <f t="shared" si="5"/>
        <v>34776.867632786496</v>
      </c>
      <c r="G36" s="25">
        <f>+F36/B$5</f>
        <v>3.1222190071011739E-2</v>
      </c>
      <c r="H36" s="23">
        <f>+E36*B$3</f>
        <v>1877.207346274954</v>
      </c>
      <c r="I36" s="23">
        <f>+F36-H36</f>
        <v>32899.660286511542</v>
      </c>
      <c r="J36" s="23">
        <f>+E36-I36</f>
        <v>60960.70702723616</v>
      </c>
    </row>
    <row r="37" spans="2:11" x14ac:dyDescent="0.25">
      <c r="B37" s="27">
        <v>15218341.380539</v>
      </c>
      <c r="C37" s="28">
        <f t="shared" si="4"/>
        <v>1.7489572733722913</v>
      </c>
      <c r="D37" s="29">
        <v>2045</v>
      </c>
      <c r="E37" s="30">
        <f>+J36</f>
        <v>60960.70702723616</v>
      </c>
      <c r="F37" s="27">
        <f t="shared" si="5"/>
        <v>35183.773468430387</v>
      </c>
      <c r="G37" s="31">
        <f>+F37/B$5</f>
        <v>3.1587504494254966E-2</v>
      </c>
      <c r="H37" s="27">
        <f>+E37*B$3</f>
        <v>1219.2141405447233</v>
      </c>
      <c r="I37" s="27">
        <f>+F37-H37</f>
        <v>33964.559327885661</v>
      </c>
      <c r="J37" s="27">
        <f>+E37-I37</f>
        <v>26996.147699350498</v>
      </c>
      <c r="K37" s="13"/>
    </row>
    <row r="38" spans="2:11" x14ac:dyDescent="0.25">
      <c r="B38" s="23">
        <v>15365164.586170003</v>
      </c>
      <c r="C38" s="24">
        <f t="shared" si="4"/>
        <v>1.7658308279185544</v>
      </c>
      <c r="D38" s="14">
        <v>2046</v>
      </c>
      <c r="E38" s="26">
        <f t="shared" ref="E38" si="7">+J37</f>
        <v>26996.147699350498</v>
      </c>
      <c r="F38" s="23">
        <f t="shared" si="5"/>
        <v>35523.218765237558</v>
      </c>
      <c r="G38" s="25">
        <f t="shared" ref="G38" si="8">+F38/B$5</f>
        <v>3.1892253780117411E-2</v>
      </c>
      <c r="H38" s="23">
        <f t="shared" ref="H38" si="9">+E38*B$3</f>
        <v>539.92295398701003</v>
      </c>
      <c r="I38" s="23">
        <f t="shared" ref="I38" si="10">+F38-H38</f>
        <v>34983.295811250551</v>
      </c>
      <c r="J38" s="23">
        <f t="shared" ref="J38" si="11">+E38-I38</f>
        <v>-7987.1481119000528</v>
      </c>
    </row>
    <row r="39" spans="2:11" x14ac:dyDescent="0.25">
      <c r="B39" s="4"/>
      <c r="C39" s="5"/>
      <c r="D39" s="3"/>
      <c r="E39" s="6"/>
      <c r="F39" s="4"/>
      <c r="G39" s="7"/>
      <c r="H39" s="4"/>
      <c r="I39" s="4"/>
      <c r="J39" s="4"/>
    </row>
    <row r="40" spans="2:11" x14ac:dyDescent="0.25">
      <c r="B40" s="4"/>
      <c r="C40" s="5"/>
      <c r="D40" s="3"/>
      <c r="E40" s="6"/>
      <c r="F40" s="4"/>
      <c r="G40" s="7"/>
      <c r="H40" s="4"/>
      <c r="I40" s="4"/>
      <c r="J40" s="4"/>
    </row>
    <row r="41" spans="2:11" x14ac:dyDescent="0.25">
      <c r="B41" s="8"/>
      <c r="C41" s="9"/>
      <c r="D41" s="10"/>
      <c r="E41" s="11"/>
      <c r="F41" s="4"/>
      <c r="G41" s="12"/>
      <c r="H41" s="8"/>
      <c r="I41" s="8"/>
      <c r="J41" s="8"/>
    </row>
    <row r="42" spans="2:11" x14ac:dyDescent="0.25">
      <c r="B42" s="8"/>
      <c r="C42" s="9"/>
      <c r="D42" s="10"/>
      <c r="E42" s="11"/>
      <c r="F42" s="4"/>
      <c r="G42" s="12"/>
      <c r="H42" s="8"/>
      <c r="I42" s="8"/>
      <c r="J42" s="8"/>
    </row>
    <row r="43" spans="2:11" x14ac:dyDescent="0.25">
      <c r="B43" s="4"/>
      <c r="C43" s="5"/>
      <c r="D43" s="3"/>
      <c r="E43" s="6"/>
      <c r="F43" s="4"/>
      <c r="G43" s="7"/>
      <c r="H43" s="4"/>
      <c r="I43" s="4"/>
      <c r="J43" s="4"/>
    </row>
    <row r="44" spans="2:11" x14ac:dyDescent="0.25">
      <c r="B44" s="4"/>
      <c r="C44" s="5"/>
      <c r="D44" s="3"/>
      <c r="E44" s="6"/>
      <c r="F44" s="4"/>
      <c r="G44" s="7"/>
      <c r="H44" s="4"/>
      <c r="I44" s="4"/>
      <c r="J44" s="4"/>
    </row>
    <row r="45" spans="2:11" x14ac:dyDescent="0.25">
      <c r="B45" s="4"/>
      <c r="C45" s="5"/>
      <c r="D45" s="3"/>
      <c r="E45" s="6"/>
      <c r="F45" s="4"/>
      <c r="G45" s="7"/>
      <c r="H45" s="4"/>
      <c r="I45" s="4"/>
      <c r="J45" s="4"/>
    </row>
    <row r="46" spans="2:11" x14ac:dyDescent="0.25">
      <c r="B46" s="4"/>
      <c r="C46" s="5"/>
      <c r="D46" s="3"/>
      <c r="E46" s="6"/>
      <c r="F46" s="4"/>
      <c r="G46" s="7"/>
      <c r="H46" s="4"/>
      <c r="I46" s="4"/>
      <c r="J46" s="4"/>
    </row>
    <row r="47" spans="2:11" x14ac:dyDescent="0.25">
      <c r="B47" s="4"/>
      <c r="C47" s="5"/>
      <c r="D47" s="3"/>
      <c r="E47" s="6"/>
      <c r="F47" s="4"/>
      <c r="G47" s="7"/>
      <c r="H47" s="4"/>
      <c r="I47" s="4"/>
      <c r="J47" s="4"/>
    </row>
  </sheetData>
  <phoneticPr fontId="2" type="noConversion"/>
  <pageMargins left="1.4173228346456694" right="0.23622047244094491" top="0" bottom="0" header="0.31496062992125984" footer="0.31496062992125984"/>
  <pageSetup paperSize="9" scale="9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Pedro Manuel González de la Calleja</cp:lastModifiedBy>
  <cp:revision/>
  <cp:lastPrinted>2017-08-09T10:43:08Z</cp:lastPrinted>
  <dcterms:created xsi:type="dcterms:W3CDTF">2017-03-08T11:36:48Z</dcterms:created>
  <dcterms:modified xsi:type="dcterms:W3CDTF">2017-08-09T10:43:14Z</dcterms:modified>
  <cp:category/>
  <cp:contentStatus/>
</cp:coreProperties>
</file>